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<sst xmlns="http://schemas.openxmlformats.org/spreadsheetml/2006/main" count="65" uniqueCount="54">
  <si>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</si>
  <si>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</si>
  <si>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</si>
  <si>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</si>
  <si>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</si>
  <si>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</si>
  <si>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</si>
  <si>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</si>
  <si>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</si>
  <si>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</si>
  <si>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</si>
  <si>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</si>
  <si>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</si>
  <si>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</si>
  <si>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</si>
  <si>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</si>
  <si>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</si>
  <si>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</si>
  <si>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</si>
  <si>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</si>
  <si>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</si>
  <si>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</si>
  <si>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</si>
  <si>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</si>
  <si>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</si>
  <si>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</si>
  <si>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</si>
  <si>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</si>
  <si>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</si>
  <si>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</si>
  <si>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</si>
  <si>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</si>
  <si>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</si>
  <si>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</si>
  <si>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</si>
  <si>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</si>
  <si>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</si>
  <si>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</si>
  <si>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</si>
  <si>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</si>
  <si>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</si>
  <si>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</si>
  <si>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</si>
  <si>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</si>
  <si>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</si>
  <si>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</si>
  <si>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</si>
  <si>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</si>
  <si>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</si>
  <si>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</si>
  <si>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</si>
  <si>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ROMITA, GTO.
ESTADO DE FLUJOS DE EFECTIVO
DEL 1 DE ENERO AL AL 30 DE SEPTIEMBRE DEL 2018</t>
  </si>
  <si>
    <t>“Bajo protesta de decir verdad declaramos que los Estados Financieros y sus notas, son razonablemente correctos y son responsabilidad del emisor”.</t>
  </si>
  <si>
    <t>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</si>
</sst>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horizontal="left" vertical="top" wrapText="1" inden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4" fillId="0" borderId="12" xfId="59" applyFont="1" applyFill="1" applyBorder="1" applyProtection="1">
      <alignment/>
      <protection locked="0"/>
    </xf>
    <xf numFmtId="0" fontId="4" fillId="0" borderId="12" xfId="59" applyFont="1" applyFill="1" applyBorder="1" applyAlignment="1">
      <alignment vertical="top" wrapText="1"/>
      <protection/>
    </xf>
    <xf numFmtId="0" fontId="4" fillId="0" borderId="13" xfId="59" applyFont="1" applyFill="1" applyBorder="1" applyProtection="1">
      <alignment/>
      <protection locked="0"/>
    </xf>
    <xf numFmtId="0" fontId="3" fillId="0" borderId="13" xfId="59" applyFont="1" applyFill="1" applyBorder="1" applyAlignment="1">
      <alignment horizontal="left" vertical="top"/>
      <protection/>
    </xf>
    <xf numFmtId="0" fontId="3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Protection="1">
      <alignment/>
      <protection locked="0"/>
    </xf>
    <xf numFmtId="4" fontId="4" fillId="0" borderId="15" xfId="59" applyNumberFormat="1" applyFont="1" applyFill="1" applyBorder="1" applyAlignment="1">
      <alignment vertical="top"/>
      <protection/>
    </xf>
    <xf numFmtId="0" fontId="5" fillId="0" borderId="13" xfId="59" applyFont="1" applyFill="1" applyBorder="1" applyAlignment="1">
      <alignment vertical="top"/>
      <protection/>
    </xf>
    <xf numFmtId="0" fontId="44" fillId="0" borderId="13" xfId="59" applyFont="1" applyFill="1" applyBorder="1" applyProtection="1">
      <alignment/>
      <protection locked="0"/>
    </xf>
    <xf numFmtId="0" fontId="3" fillId="33" borderId="16" xfId="59" applyFont="1" applyFill="1" applyBorder="1" applyAlignment="1">
      <alignment horizontal="center" vertical="center" wrapText="1"/>
      <protection/>
    </xf>
    <xf numFmtId="0" fontId="4" fillId="0" borderId="0" xfId="59" applyFont="1" applyBorder="1" applyAlignment="1" applyProtection="1">
      <alignment vertical="center" wrapText="1"/>
      <protection locked="0"/>
    </xf>
    <xf numFmtId="4" fontId="3" fillId="34" borderId="0" xfId="59" applyNumberFormat="1" applyFont="1" applyFill="1" applyBorder="1" applyAlignment="1" applyProtection="1">
      <alignment vertical="top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 applyProtection="1">
      <alignment horizontal="center" vertical="center" wrapText="1"/>
      <protection locked="0"/>
    </xf>
    <xf numFmtId="0" fontId="6" fillId="33" borderId="19" xfId="59" applyFont="1" applyFill="1" applyBorder="1" applyAlignment="1" applyProtection="1">
      <alignment horizontal="center" vertical="center" wrapText="1"/>
      <protection locked="0"/>
    </xf>
    <xf numFmtId="0" fontId="6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horizontal="center" wrapText="1"/>
      <protection locked="0"/>
    </xf>
    <xf numFmtId="0" fontId="4" fillId="0" borderId="19" xfId="59" applyFont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68</xdr:row>
      <xdr:rowOff>38100</xdr:rowOff>
    </xdr:from>
    <xdr:to>
      <xdr:col>9</xdr:col>
      <xdr:colOff>504825</xdr:colOff>
      <xdr:row>72</xdr:row>
      <xdr:rowOff>47625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42875" y="10687050"/>
          <a:ext cx="10115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885825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1257300</xdr:colOff>
      <xdr:row>0</xdr:row>
      <xdr:rowOff>647700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PageLayoutView="0" workbookViewId="0" topLeftCell="A1">
      <selection activeCell="D86" sqref="D86"/>
    </sheetView>
  </sheetViews>
  <sheetFormatPr defaultColWidth="12" defaultRowHeight="11.25"/>
  <cols>
    <col min="1" max="1" width="4.33203125" style="2" customWidth="1"/>
    <col min="2" max="3" width="1.83203125" style="2" customWidth="1"/>
    <col min="4" max="4" width="75" style="3" bestFit="1" customWidth="1"/>
    <col min="5" max="5" width="25.83203125" style="3" customWidth="1"/>
    <col min="6" max="6" width="25.83203125" style="4" customWidth="1"/>
    <col min="7" max="16384" width="12" style="2" customWidth="1"/>
  </cols>
  <sheetData>
    <row r="1" spans="2:6" ht="53.25" customHeight="1">
      <c r="B1" s="33" t="s">
        <v>51</v>
      </c>
      <c r="C1" s="34"/>
      <c r="D1" s="34"/>
      <c r="E1" s="34"/>
      <c r="F1" s="35"/>
    </row>
    <row r="2" spans="2:6" ht="15" customHeight="1">
      <c r="B2" s="31" t="s">
        <v>19</v>
      </c>
      <c r="C2" s="32"/>
      <c r="D2" s="32"/>
      <c r="E2" s="28">
        <v>2018</v>
      </c>
      <c r="F2" s="17">
        <v>2017</v>
      </c>
    </row>
    <row r="3" spans="2:6" ht="15" customHeight="1">
      <c r="B3" s="21"/>
      <c r="D3" s="15"/>
      <c r="E3" s="15"/>
      <c r="F3" s="16"/>
    </row>
    <row r="4" spans="2:6" ht="12.75" customHeight="1">
      <c r="B4" s="22" t="s">
        <v>11</v>
      </c>
      <c r="D4" s="6"/>
      <c r="E4" s="7"/>
      <c r="F4" s="8"/>
    </row>
    <row r="5" spans="2:6" ht="11.25">
      <c r="B5" s="27"/>
      <c r="C5" s="18" t="s">
        <v>12</v>
      </c>
      <c r="D5" s="14"/>
      <c r="E5" s="10">
        <f>SUM(E6:E16)</f>
        <v>168125620.26999998</v>
      </c>
      <c r="F5" s="11">
        <f>SUM(F6:F16)</f>
        <v>194008786.95000002</v>
      </c>
    </row>
    <row r="6" spans="2:6" ht="11.25">
      <c r="B6" s="27">
        <v>4110</v>
      </c>
      <c r="D6" s="5" t="s">
        <v>0</v>
      </c>
      <c r="E6" s="12">
        <v>8356826.91</v>
      </c>
      <c r="F6" s="13">
        <v>7511343.1</v>
      </c>
    </row>
    <row r="7" spans="2:6" ht="11.25">
      <c r="B7" s="27">
        <v>4120</v>
      </c>
      <c r="D7" s="5" t="s">
        <v>1</v>
      </c>
      <c r="E7" s="12">
        <v>0</v>
      </c>
      <c r="F7" s="13">
        <v>0</v>
      </c>
    </row>
    <row r="8" spans="2:6" ht="11.25">
      <c r="B8" s="27">
        <v>4130</v>
      </c>
      <c r="D8" s="5" t="s">
        <v>2</v>
      </c>
      <c r="E8" s="12">
        <v>0</v>
      </c>
      <c r="F8" s="13">
        <v>0</v>
      </c>
    </row>
    <row r="9" spans="2:6" ht="11.25">
      <c r="B9" s="27">
        <v>4140</v>
      </c>
      <c r="D9" s="5" t="s">
        <v>3</v>
      </c>
      <c r="E9" s="12">
        <v>4376122.53</v>
      </c>
      <c r="F9" s="13">
        <v>5439976.76</v>
      </c>
    </row>
    <row r="10" spans="2:6" ht="11.25">
      <c r="B10" s="27">
        <v>4150</v>
      </c>
      <c r="D10" s="5" t="s">
        <v>20</v>
      </c>
      <c r="E10" s="12">
        <v>1422819.64</v>
      </c>
      <c r="F10" s="13">
        <v>3538551.3</v>
      </c>
    </row>
    <row r="11" spans="2:6" ht="11.25">
      <c r="B11" s="27">
        <v>4160</v>
      </c>
      <c r="D11" s="5" t="s">
        <v>21</v>
      </c>
      <c r="E11" s="12">
        <v>351870.99</v>
      </c>
      <c r="F11" s="13">
        <v>943956.77</v>
      </c>
    </row>
    <row r="12" spans="2:6" ht="11.25">
      <c r="B12" s="27">
        <v>4170</v>
      </c>
      <c r="D12" s="5" t="s">
        <v>22</v>
      </c>
      <c r="E12" s="12">
        <v>0</v>
      </c>
      <c r="F12" s="13">
        <v>0</v>
      </c>
    </row>
    <row r="13" spans="2:6" ht="22.5">
      <c r="B13" s="27">
        <v>4190</v>
      </c>
      <c r="D13" s="5" t="s">
        <v>23</v>
      </c>
      <c r="E13" s="12">
        <v>0</v>
      </c>
      <c r="F13" s="13">
        <v>0</v>
      </c>
    </row>
    <row r="14" spans="2:6" ht="11.25">
      <c r="B14" s="27">
        <v>4210</v>
      </c>
      <c r="D14" s="5" t="s">
        <v>24</v>
      </c>
      <c r="E14" s="12">
        <v>153617980.2</v>
      </c>
      <c r="F14" s="13">
        <v>176574959.02</v>
      </c>
    </row>
    <row r="15" spans="2:6" ht="11.25">
      <c r="B15" s="27">
        <v>4220</v>
      </c>
      <c r="D15" s="5" t="s">
        <v>25</v>
      </c>
      <c r="E15" s="12">
        <v>0</v>
      </c>
      <c r="F15" s="13">
        <v>0</v>
      </c>
    </row>
    <row r="16" spans="2:6" ht="11.25">
      <c r="B16" s="27" t="s">
        <v>48</v>
      </c>
      <c r="D16" s="5" t="s">
        <v>26</v>
      </c>
      <c r="E16" s="12">
        <v>0</v>
      </c>
      <c r="F16" s="13">
        <v>0</v>
      </c>
    </row>
    <row r="17" spans="2:6" ht="11.25">
      <c r="B17" s="27" t="s">
        <v>48</v>
      </c>
      <c r="C17" s="18" t="s">
        <v>15</v>
      </c>
      <c r="D17" s="14"/>
      <c r="E17" s="10">
        <f>SUM(E18:E33)</f>
        <v>96732871.97999999</v>
      </c>
      <c r="F17" s="11">
        <f>SUM(F18:F33)</f>
        <v>139553918.40000004</v>
      </c>
    </row>
    <row r="18" spans="2:6" ht="11.25">
      <c r="B18" s="27">
        <v>5110</v>
      </c>
      <c r="D18" s="5" t="s">
        <v>27</v>
      </c>
      <c r="E18" s="12">
        <v>46102980.44</v>
      </c>
      <c r="F18" s="13">
        <v>68978342.31</v>
      </c>
    </row>
    <row r="19" spans="2:6" ht="11.25">
      <c r="B19" s="27">
        <v>5120</v>
      </c>
      <c r="D19" s="5" t="s">
        <v>28</v>
      </c>
      <c r="E19" s="12">
        <v>14878354.3</v>
      </c>
      <c r="F19" s="13">
        <v>18021722.18</v>
      </c>
    </row>
    <row r="20" spans="2:6" ht="11.25">
      <c r="B20" s="27">
        <v>5130</v>
      </c>
      <c r="D20" s="5" t="s">
        <v>29</v>
      </c>
      <c r="E20" s="12">
        <v>18637233.03</v>
      </c>
      <c r="F20" s="13">
        <v>22806108.47</v>
      </c>
    </row>
    <row r="21" spans="2:6" ht="11.25">
      <c r="B21" s="27">
        <v>5210</v>
      </c>
      <c r="D21" s="5" t="s">
        <v>30</v>
      </c>
      <c r="E21" s="12">
        <v>6056400</v>
      </c>
      <c r="F21" s="13">
        <v>8652000</v>
      </c>
    </row>
    <row r="22" spans="2:6" ht="11.25">
      <c r="B22" s="27">
        <v>5220</v>
      </c>
      <c r="D22" s="5" t="s">
        <v>31</v>
      </c>
      <c r="E22" s="12">
        <v>0</v>
      </c>
      <c r="F22" s="13">
        <v>0</v>
      </c>
    </row>
    <row r="23" spans="2:6" ht="11.25">
      <c r="B23" s="27">
        <v>5230</v>
      </c>
      <c r="D23" s="5" t="s">
        <v>32</v>
      </c>
      <c r="E23" s="12">
        <v>2112316.89</v>
      </c>
      <c r="F23" s="13">
        <v>5746286.9</v>
      </c>
    </row>
    <row r="24" spans="2:6" ht="11.25">
      <c r="B24" s="27">
        <v>5240</v>
      </c>
      <c r="D24" s="5" t="s">
        <v>33</v>
      </c>
      <c r="E24" s="12">
        <v>8908699.82</v>
      </c>
      <c r="F24" s="13">
        <v>15215863.77</v>
      </c>
    </row>
    <row r="25" spans="2:6" ht="11.25">
      <c r="B25" s="27">
        <v>5250</v>
      </c>
      <c r="D25" s="5" t="s">
        <v>34</v>
      </c>
      <c r="E25" s="12">
        <v>0</v>
      </c>
      <c r="F25" s="13">
        <v>0</v>
      </c>
    </row>
    <row r="26" spans="2:6" ht="11.25">
      <c r="B26" s="27">
        <v>5260</v>
      </c>
      <c r="D26" s="5" t="s">
        <v>35</v>
      </c>
      <c r="E26" s="12">
        <v>0</v>
      </c>
      <c r="F26" s="13">
        <v>0</v>
      </c>
    </row>
    <row r="27" spans="2:6" ht="11.25">
      <c r="B27" s="27">
        <v>5270</v>
      </c>
      <c r="D27" s="5" t="s">
        <v>36</v>
      </c>
      <c r="E27" s="12">
        <v>0</v>
      </c>
      <c r="F27" s="13">
        <v>0</v>
      </c>
    </row>
    <row r="28" spans="2:6" ht="11.25">
      <c r="B28" s="27">
        <v>5280</v>
      </c>
      <c r="D28" s="5" t="s">
        <v>10</v>
      </c>
      <c r="E28" s="12">
        <v>0</v>
      </c>
      <c r="F28" s="13">
        <v>0</v>
      </c>
    </row>
    <row r="29" spans="2:6" ht="11.25">
      <c r="B29" s="27">
        <v>5290</v>
      </c>
      <c r="D29" s="5" t="s">
        <v>37</v>
      </c>
      <c r="E29" s="12">
        <v>0</v>
      </c>
      <c r="F29" s="13">
        <v>0</v>
      </c>
    </row>
    <row r="30" spans="2:6" ht="11.25">
      <c r="B30" s="27">
        <v>5310</v>
      </c>
      <c r="D30" s="5" t="s">
        <v>38</v>
      </c>
      <c r="E30" s="12">
        <v>0</v>
      </c>
      <c r="F30" s="13">
        <v>0</v>
      </c>
    </row>
    <row r="31" spans="2:6" ht="11.25">
      <c r="B31" s="27">
        <v>5320</v>
      </c>
      <c r="D31" s="5" t="s">
        <v>4</v>
      </c>
      <c r="E31" s="12">
        <v>0</v>
      </c>
      <c r="F31" s="13">
        <v>0</v>
      </c>
    </row>
    <row r="32" spans="2:6" ht="11.25">
      <c r="B32" s="27">
        <v>5330</v>
      </c>
      <c r="D32" s="5" t="s">
        <v>5</v>
      </c>
      <c r="E32" s="12">
        <v>0</v>
      </c>
      <c r="F32" s="13">
        <v>0</v>
      </c>
    </row>
    <row r="33" spans="2:6" ht="11.25">
      <c r="B33" s="27" t="s">
        <v>48</v>
      </c>
      <c r="D33" s="5" t="s">
        <v>39</v>
      </c>
      <c r="E33" s="12">
        <v>36887.5</v>
      </c>
      <c r="F33" s="13">
        <v>133594.77</v>
      </c>
    </row>
    <row r="34" spans="2:6" ht="11.25">
      <c r="B34" s="26" t="s">
        <v>43</v>
      </c>
      <c r="D34" s="9"/>
      <c r="E34" s="30">
        <f>E5-E17</f>
        <v>71392748.28999999</v>
      </c>
      <c r="F34" s="11">
        <f>F5-F17</f>
        <v>54454868.54999998</v>
      </c>
    </row>
    <row r="35" spans="2:6" ht="11.25">
      <c r="B35" s="23"/>
      <c r="D35" s="9"/>
      <c r="E35" s="10"/>
      <c r="F35" s="11"/>
    </row>
    <row r="36" spans="2:6" ht="11.25">
      <c r="B36" s="22" t="s">
        <v>13</v>
      </c>
      <c r="D36" s="6"/>
      <c r="E36" s="12"/>
      <c r="F36" s="13"/>
    </row>
    <row r="37" spans="2:6" ht="11.25">
      <c r="B37" s="21"/>
      <c r="C37" s="18" t="s">
        <v>12</v>
      </c>
      <c r="D37" s="14"/>
      <c r="E37" s="10">
        <f>SUM(E38:E40)</f>
        <v>0</v>
      </c>
      <c r="F37" s="11">
        <f>SUM(F38:F40)</f>
        <v>0</v>
      </c>
    </row>
    <row r="38" spans="2:6" ht="11.25">
      <c r="B38" s="21"/>
      <c r="D38" s="5" t="s">
        <v>40</v>
      </c>
      <c r="E38" s="12">
        <v>0</v>
      </c>
      <c r="F38" s="13">
        <v>0</v>
      </c>
    </row>
    <row r="39" spans="2:6" ht="11.25">
      <c r="B39" s="21"/>
      <c r="D39" s="5" t="s">
        <v>41</v>
      </c>
      <c r="E39" s="12">
        <v>0</v>
      </c>
      <c r="F39" s="13">
        <v>0</v>
      </c>
    </row>
    <row r="40" spans="2:6" ht="11.25">
      <c r="B40" s="21"/>
      <c r="D40" s="5" t="s">
        <v>42</v>
      </c>
      <c r="E40" s="12">
        <v>0</v>
      </c>
      <c r="F40" s="13">
        <v>0</v>
      </c>
    </row>
    <row r="41" spans="2:6" ht="11.25">
      <c r="B41" s="21"/>
      <c r="C41" s="18" t="s">
        <v>15</v>
      </c>
      <c r="D41" s="14"/>
      <c r="E41" s="10">
        <f>SUM(E42:E44)</f>
        <v>-65181384.26</v>
      </c>
      <c r="F41" s="11">
        <f>SUM(F42:F44)</f>
        <v>28097472.23</v>
      </c>
    </row>
    <row r="42" spans="2:6" ht="11.25">
      <c r="B42" s="27">
        <v>1230</v>
      </c>
      <c r="D42" s="5" t="s">
        <v>40</v>
      </c>
      <c r="E42" s="12">
        <v>-64839558.72</v>
      </c>
      <c r="F42" s="13">
        <v>25604780.34</v>
      </c>
    </row>
    <row r="43" spans="2:6" ht="11.25">
      <c r="B43" s="27" t="s">
        <v>47</v>
      </c>
      <c r="D43" s="5" t="s">
        <v>41</v>
      </c>
      <c r="E43" s="12">
        <v>-341825.54</v>
      </c>
      <c r="F43" s="13">
        <v>2492691.89</v>
      </c>
    </row>
    <row r="44" spans="2:6" ht="11.25">
      <c r="B44" s="21"/>
      <c r="D44" s="5" t="s">
        <v>50</v>
      </c>
      <c r="E44" s="12">
        <v>0</v>
      </c>
      <c r="F44" s="13">
        <v>0</v>
      </c>
    </row>
    <row r="45" spans="2:6" ht="11.25">
      <c r="B45" s="26" t="s">
        <v>16</v>
      </c>
      <c r="D45" s="9"/>
      <c r="E45" s="10">
        <v>-65181384.26</v>
      </c>
      <c r="F45" s="11">
        <f>F37-F41</f>
        <v>-28097472.23</v>
      </c>
    </row>
    <row r="46" spans="2:6" ht="11.25">
      <c r="B46" s="23"/>
      <c r="D46" s="9"/>
      <c r="E46" s="10"/>
      <c r="F46" s="11"/>
    </row>
    <row r="47" spans="2:6" ht="11.25">
      <c r="B47" s="22" t="s">
        <v>14</v>
      </c>
      <c r="D47" s="6"/>
      <c r="E47" s="12"/>
      <c r="F47" s="13"/>
    </row>
    <row r="48" spans="2:6" ht="11.25">
      <c r="B48" s="21"/>
      <c r="C48" s="18" t="s">
        <v>12</v>
      </c>
      <c r="D48" s="14"/>
      <c r="E48" s="10"/>
      <c r="F48" s="11"/>
    </row>
    <row r="49" spans="2:6" ht="11.25">
      <c r="B49" s="21"/>
      <c r="D49" s="5" t="s">
        <v>6</v>
      </c>
      <c r="E49" s="12"/>
      <c r="F49" s="13"/>
    </row>
    <row r="50" spans="2:6" ht="11.25">
      <c r="B50" s="27">
        <v>2233</v>
      </c>
      <c r="D50" s="1" t="s">
        <v>9</v>
      </c>
      <c r="E50" s="12"/>
      <c r="F50" s="13"/>
    </row>
    <row r="51" spans="2:6" ht="11.25">
      <c r="B51" s="27">
        <v>2234</v>
      </c>
      <c r="D51" s="1" t="s">
        <v>7</v>
      </c>
      <c r="E51" s="12"/>
      <c r="F51" s="13"/>
    </row>
    <row r="52" spans="2:6" ht="11.25">
      <c r="B52" s="21"/>
      <c r="D52" s="5" t="s">
        <v>44</v>
      </c>
      <c r="E52" s="12"/>
      <c r="F52" s="13"/>
    </row>
    <row r="53" spans="2:6" ht="11.25">
      <c r="B53" s="21"/>
      <c r="C53" s="18" t="s">
        <v>15</v>
      </c>
      <c r="D53" s="14"/>
      <c r="E53" s="10">
        <f>SUM(E54+E57)</f>
        <v>12027450.55</v>
      </c>
      <c r="F53" s="11">
        <f>SUM(F54+F57)</f>
        <v>34261047.04999995</v>
      </c>
    </row>
    <row r="54" spans="2:6" ht="11.25">
      <c r="B54" s="21"/>
      <c r="D54" s="5" t="s">
        <v>8</v>
      </c>
      <c r="E54" s="12">
        <v>-2500000</v>
      </c>
      <c r="F54" s="13">
        <f>SUM(F55:F56)</f>
        <v>4500000</v>
      </c>
    </row>
    <row r="55" spans="2:6" ht="11.25">
      <c r="B55" s="21"/>
      <c r="D55" s="1" t="s">
        <v>9</v>
      </c>
      <c r="E55" s="12">
        <v>2500000</v>
      </c>
      <c r="F55" s="13">
        <v>4500000</v>
      </c>
    </row>
    <row r="56" spans="2:6" ht="11.25">
      <c r="B56" s="21"/>
      <c r="D56" s="1" t="s">
        <v>7</v>
      </c>
      <c r="E56" s="12">
        <v>0</v>
      </c>
      <c r="F56" s="13">
        <v>0</v>
      </c>
    </row>
    <row r="57" spans="2:6" ht="11.25">
      <c r="B57" s="21"/>
      <c r="D57" s="5" t="s">
        <v>49</v>
      </c>
      <c r="E57" s="12">
        <v>14527450.55</v>
      </c>
      <c r="F57" s="13">
        <v>29761047.049999952</v>
      </c>
    </row>
    <row r="58" spans="2:6" ht="11.25">
      <c r="B58" s="26" t="s">
        <v>17</v>
      </c>
      <c r="D58" s="9"/>
      <c r="E58" s="10">
        <v>-9430581.51</v>
      </c>
      <c r="F58" s="11">
        <f>F48-F53</f>
        <v>-34261047.04999995</v>
      </c>
    </row>
    <row r="59" spans="2:6" ht="11.25">
      <c r="B59" s="23"/>
      <c r="D59" s="9"/>
      <c r="E59" s="10"/>
      <c r="F59" s="11"/>
    </row>
    <row r="60" spans="2:6" ht="11.25">
      <c r="B60" s="26" t="s">
        <v>18</v>
      </c>
      <c r="D60" s="9"/>
      <c r="E60" s="10">
        <f>E58+E45+E34</f>
        <v>-3219217.480000004</v>
      </c>
      <c r="F60" s="11">
        <f>F58+F45+F34</f>
        <v>-7903650.729999974</v>
      </c>
    </row>
    <row r="61" spans="2:6" ht="11.25">
      <c r="B61" s="23"/>
      <c r="D61" s="9"/>
      <c r="E61" s="10"/>
      <c r="F61" s="11"/>
    </row>
    <row r="62" spans="2:6" ht="11.25">
      <c r="B62" s="26" t="s">
        <v>45</v>
      </c>
      <c r="D62" s="9"/>
      <c r="E62" s="10">
        <v>22786526.04</v>
      </c>
      <c r="F62" s="11">
        <v>30690176.77</v>
      </c>
    </row>
    <row r="63" spans="2:6" ht="11.25">
      <c r="B63" s="26" t="s">
        <v>46</v>
      </c>
      <c r="D63" s="9"/>
      <c r="E63" s="10">
        <v>19567308.56</v>
      </c>
      <c r="F63" s="11">
        <v>22786526.04</v>
      </c>
    </row>
    <row r="64" spans="2:6" ht="11.25">
      <c r="B64" s="24"/>
      <c r="C64" s="19"/>
      <c r="D64" s="20"/>
      <c r="E64" s="20"/>
      <c r="F64" s="25"/>
    </row>
    <row r="65" spans="2:8" ht="11.25" customHeight="1">
      <c r="B65" s="37" t="s">
        <v>52</v>
      </c>
      <c r="C65" s="37"/>
      <c r="D65" s="37"/>
      <c r="E65" s="37"/>
      <c r="F65" s="37"/>
      <c r="G65" s="29"/>
      <c r="H65" s="29"/>
    </row>
    <row r="68" spans="2:6" ht="22.5" customHeight="1">
      <c r="B68" s="2" t="s">
        <v>53</v>
      </c>
      <c r="E68" s="36" t="s">
        <v>53</v>
      </c>
      <c r="F68" s="36"/>
    </row>
  </sheetData>
  <sheetProtection/>
  <mergeCells count="4">
    <mergeCell ref="B1:F1"/>
    <mergeCell ref="B2:D2"/>
    <mergeCell ref="E68:F68"/>
    <mergeCell ref="B65:F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2018-10-08T14:23:58Z</cp:lastPrinted>
  <dcterms:created xsi:type="dcterms:W3CDTF">2012-12-11T20:31:36Z</dcterms:created>
  <dcterms:modified xsi:type="dcterms:W3CDTF">2018-11-07T21:10:40Z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